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" windowWidth="17580" windowHeight="11730" activeTab="0"/>
  </bookViews>
  <sheets>
    <sheet name="Calcul quantité Etang" sheetId="1" r:id="rId1"/>
    <sheet name="Quantité et tps d'attente" sheetId="2" r:id="rId2"/>
    <sheet name="Quantité résine - Durcisseur" sheetId="3" r:id="rId3"/>
    <sheet name="Détails" sheetId="4" r:id="rId4"/>
  </sheets>
  <definedNames>
    <definedName name="_xlnm.Print_Area" localSheetId="2">'Quantité résine - Durcisseur'!$B$4:$J$65</definedName>
  </definedNames>
  <calcPr fullCalcOnLoad="1"/>
</workbook>
</file>

<file path=xl/sharedStrings.xml><?xml version="1.0" encoding="utf-8"?>
<sst xmlns="http://schemas.openxmlformats.org/spreadsheetml/2006/main" count="85" uniqueCount="68">
  <si>
    <t>Résine</t>
  </si>
  <si>
    <t>Quantité durcisseur</t>
  </si>
  <si>
    <t>Quantité de matériaux :</t>
  </si>
  <si>
    <t>G4 Primer :</t>
  </si>
  <si>
    <t>250 ml/m²</t>
  </si>
  <si>
    <t>Résine :</t>
  </si>
  <si>
    <t>1,3 kg/m² par couche</t>
  </si>
  <si>
    <t>Précoat :</t>
  </si>
  <si>
    <t>300 gr/m²</t>
  </si>
  <si>
    <t xml:space="preserve">Topcoat : </t>
  </si>
  <si>
    <t>500 gr/m²</t>
  </si>
  <si>
    <t>Temps d'attente entre les étapes</t>
  </si>
  <si>
    <t>G4 Primer -&gt; Résine</t>
  </si>
  <si>
    <t xml:space="preserve">Minimum </t>
  </si>
  <si>
    <t>Maximum</t>
  </si>
  <si>
    <t>G4 ne colle plus</t>
  </si>
  <si>
    <t>6 Heures</t>
  </si>
  <si>
    <t>Résine -&gt; Précoat</t>
  </si>
  <si>
    <t>Résine sèche</t>
  </si>
  <si>
    <t>Si &gt; 24 Heures alors passer un coup de ponceuse</t>
  </si>
  <si>
    <t>Topcoat -&gt; Mise sous eau</t>
  </si>
  <si>
    <t>Stratification piscine</t>
  </si>
  <si>
    <t>-&gt; Pas de durcisseur</t>
  </si>
  <si>
    <t>-&gt; 1 à 2% de durcisseur</t>
  </si>
  <si>
    <t>Durcisseur -&gt; Quantité normale est de 2%</t>
  </si>
  <si>
    <t>(à réduire jusqu'à minimum 1% si t° extérieure trop importante)</t>
  </si>
  <si>
    <t>Quantité de résine par mat :</t>
  </si>
  <si>
    <t>Hauteur de la piscine :</t>
  </si>
  <si>
    <t>Recouvrement supérieur :</t>
  </si>
  <si>
    <t>Recouvrement inférieur :</t>
  </si>
  <si>
    <t>Total =</t>
  </si>
  <si>
    <t>Largeur d'un mat :</t>
  </si>
  <si>
    <t>Superficie d'un mat =</t>
  </si>
  <si>
    <t xml:space="preserve"> = à completer</t>
  </si>
  <si>
    <t xml:space="preserve"> = calculé automatiquement</t>
  </si>
  <si>
    <t>Quantité de résine par mat =</t>
  </si>
  <si>
    <t xml:space="preserve"> = réponse</t>
  </si>
  <si>
    <t>Pour les murs de la piscine :</t>
  </si>
  <si>
    <t>Pour le sol de la piscine :</t>
  </si>
  <si>
    <t>Largeur de la piscine :</t>
  </si>
  <si>
    <t>Recouvrement supérieur gauche :</t>
  </si>
  <si>
    <t>Recouvrement supérieur droite :</t>
  </si>
  <si>
    <t>G4 Primer (250 ml/m²) :</t>
  </si>
  <si>
    <t xml:space="preserve">Topcoat (500 gr/m²) : </t>
  </si>
  <si>
    <t>Quantité minimum nécessaire :</t>
  </si>
  <si>
    <t>Fibre de verre (450 gr/m² x 2 couches) :</t>
  </si>
  <si>
    <t>Durcisseur (2%) :</t>
  </si>
  <si>
    <t>Quantité de matériaux par étang :</t>
  </si>
  <si>
    <t xml:space="preserve">Informations valable pour étang carrée ou rectangulaire </t>
  </si>
  <si>
    <t>Sur support poreux ( béton, stabilisé: primer G4)</t>
  </si>
  <si>
    <t>Longeur de l'étang :</t>
  </si>
  <si>
    <t>Largeur de l'étang :</t>
  </si>
  <si>
    <t>Hauteur de l'étang :</t>
  </si>
  <si>
    <t>Superficie de l'étang =</t>
  </si>
  <si>
    <t>MINIMUM  7 JOURS</t>
  </si>
  <si>
    <t>Résine (1,3 kg/m² par couche) : Total pour les 2 couches de fibre 450 gr</t>
  </si>
  <si>
    <t>Dimensions de l'étang :</t>
  </si>
  <si>
    <t>M</t>
  </si>
  <si>
    <t>M³</t>
  </si>
  <si>
    <t>Litre</t>
  </si>
  <si>
    <t>kilos</t>
  </si>
  <si>
    <t>M²</t>
  </si>
  <si>
    <t>kg</t>
  </si>
  <si>
    <t>Le  G4 est  disponible  en emballage  de 1 - 5 - 10 - 30 litres</t>
  </si>
  <si>
    <t>La résine est disponible en emballage de 1 - 5 - 10 - 25 - 225 kg</t>
  </si>
  <si>
    <t xml:space="preserve">Le topcoat est disponible en emballage de 1 - 5 - 25 kg </t>
  </si>
  <si>
    <t>La fibre est disponible en embalage de 1 - 5 -10 - 100 m²</t>
  </si>
  <si>
    <t>Le durcisseur est disponible en emballage de 20 - 100 - 250 - 500 - 1000 - 5000 gr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</si>
</sst>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[$gr]"/>
    <numFmt numFmtId="173" formatCode="0.0%"/>
    <numFmt numFmtId="174" formatCode="#,##0\ [$cm]"/>
    <numFmt numFmtId="175" formatCode="#,##0.00\ [$m²]"/>
    <numFmt numFmtId="176" formatCode="#,##0.00\ &quot;€&quot;"/>
    <numFmt numFmtId="177" formatCode="#,##0.000\ [$kg]"/>
    <numFmt numFmtId="178" formatCode="#,##0.00\ [$m³]"/>
    <numFmt numFmtId="179" formatCode="#,##0.00\ [$litre]"/>
    <numFmt numFmtId="180" formatCode="#,##0.00\ [$kg]"/>
    <numFmt numFmtId="181" formatCode="#,##0\ [$kg]"/>
    <numFmt numFmtId="182" formatCode="#,##0\ [$m²]"/>
    <numFmt numFmtId="183" formatCode="&quot;€&quot;\ #,##0.00"/>
  </numFmts>
  <fonts count="39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2" fillId="0" borderId="13" xfId="0" applyFont="1" applyBorder="1" applyAlignment="1">
      <alignment horizontal="center" vertical="center"/>
    </xf>
    <xf numFmtId="9" fontId="1" fillId="0" borderId="14" xfId="0" applyNumberFormat="1" applyFont="1" applyBorder="1" applyAlignment="1">
      <alignment horizontal="center" vertical="center"/>
    </xf>
    <xf numFmtId="173" fontId="1" fillId="0" borderId="15" xfId="0" applyNumberFormat="1" applyFont="1" applyBorder="1" applyAlignment="1">
      <alignment horizontal="center" vertical="center"/>
    </xf>
    <xf numFmtId="9" fontId="1" fillId="0" borderId="16" xfId="0" applyNumberFormat="1" applyFont="1" applyBorder="1" applyAlignment="1">
      <alignment horizontal="center" vertical="center"/>
    </xf>
    <xf numFmtId="172" fontId="0" fillId="0" borderId="17" xfId="0" applyNumberFormat="1" applyBorder="1" applyAlignment="1">
      <alignment horizontal="center" vertical="center"/>
    </xf>
    <xf numFmtId="172" fontId="0" fillId="0" borderId="18" xfId="0" applyNumberFormat="1" applyBorder="1" applyAlignment="1">
      <alignment horizontal="center" vertical="center"/>
    </xf>
    <xf numFmtId="172" fontId="0" fillId="0" borderId="19" xfId="0" applyNumberFormat="1" applyBorder="1" applyAlignment="1">
      <alignment horizontal="center" vertical="center"/>
    </xf>
    <xf numFmtId="172" fontId="0" fillId="0" borderId="20" xfId="0" applyNumberFormat="1" applyBorder="1" applyAlignment="1">
      <alignment horizontal="center" vertical="center"/>
    </xf>
    <xf numFmtId="172" fontId="0" fillId="0" borderId="21" xfId="0" applyNumberFormat="1" applyBorder="1" applyAlignment="1">
      <alignment horizontal="center" vertical="center"/>
    </xf>
    <xf numFmtId="172" fontId="0" fillId="0" borderId="22" xfId="0" applyNumberFormat="1" applyBorder="1" applyAlignment="1">
      <alignment horizontal="center" vertical="center"/>
    </xf>
    <xf numFmtId="172" fontId="0" fillId="0" borderId="23" xfId="0" applyNumberFormat="1" applyBorder="1" applyAlignment="1">
      <alignment horizontal="center" vertical="center"/>
    </xf>
    <xf numFmtId="172" fontId="0" fillId="0" borderId="24" xfId="0" applyNumberFormat="1" applyBorder="1" applyAlignment="1">
      <alignment horizontal="center" vertical="center"/>
    </xf>
    <xf numFmtId="172" fontId="0" fillId="0" borderId="25" xfId="0" applyNumberFormat="1" applyBorder="1" applyAlignment="1">
      <alignment horizontal="center" vertical="center"/>
    </xf>
    <xf numFmtId="172" fontId="0" fillId="0" borderId="26" xfId="0" applyNumberFormat="1" applyBorder="1" applyAlignment="1">
      <alignment horizontal="center" vertical="center"/>
    </xf>
    <xf numFmtId="172" fontId="0" fillId="0" borderId="27" xfId="0" applyNumberFormat="1" applyBorder="1" applyAlignment="1">
      <alignment horizontal="center" vertical="center"/>
    </xf>
    <xf numFmtId="172" fontId="0" fillId="0" borderId="28" xfId="0" applyNumberForma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Alignment="1" quotePrefix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174" fontId="1" fillId="33" borderId="0" xfId="0" applyNumberFormat="1" applyFont="1" applyFill="1" applyAlignment="1">
      <alignment/>
    </xf>
    <xf numFmtId="174" fontId="1" fillId="33" borderId="29" xfId="0" applyNumberFormat="1" applyFont="1" applyFill="1" applyBorder="1" applyAlignment="1">
      <alignment/>
    </xf>
    <xf numFmtId="174" fontId="1" fillId="34" borderId="0" xfId="0" applyNumberFormat="1" applyFont="1" applyFill="1" applyAlignment="1">
      <alignment/>
    </xf>
    <xf numFmtId="175" fontId="1" fillId="34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77" fontId="1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181" fontId="0" fillId="35" borderId="0" xfId="0" applyNumberFormat="1" applyFill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78" fontId="0" fillId="35" borderId="0" xfId="0" applyNumberFormat="1" applyFill="1" applyAlignment="1">
      <alignment/>
    </xf>
    <xf numFmtId="0" fontId="0" fillId="0" borderId="0" xfId="0" applyFont="1" applyAlignment="1">
      <alignment/>
    </xf>
    <xf numFmtId="2" fontId="1" fillId="33" borderId="0" xfId="0" applyNumberFormat="1" applyFont="1" applyFill="1" applyAlignment="1">
      <alignment/>
    </xf>
    <xf numFmtId="2" fontId="1" fillId="33" borderId="29" xfId="0" applyNumberFormat="1" applyFont="1" applyFill="1" applyBorder="1" applyAlignment="1">
      <alignment/>
    </xf>
    <xf numFmtId="4" fontId="1" fillId="34" borderId="0" xfId="0" applyNumberFormat="1" applyFont="1" applyFill="1" applyAlignment="1">
      <alignment/>
    </xf>
    <xf numFmtId="2" fontId="0" fillId="35" borderId="0" xfId="0" applyNumberFormat="1" applyFill="1" applyAlignment="1">
      <alignment/>
    </xf>
    <xf numFmtId="2" fontId="0" fillId="35" borderId="0" xfId="0" applyNumberFormat="1" applyFont="1" applyFill="1" applyAlignment="1">
      <alignment/>
    </xf>
    <xf numFmtId="0" fontId="0" fillId="0" borderId="0" xfId="0" applyFont="1" applyAlignment="1" quotePrefix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3:G32"/>
  <sheetViews>
    <sheetView tabSelected="1" zoomScalePageLayoutView="0" workbookViewId="0" topLeftCell="A1">
      <selection activeCell="A28" sqref="A28:D32"/>
    </sheetView>
  </sheetViews>
  <sheetFormatPr defaultColWidth="11.421875" defaultRowHeight="12.75"/>
  <cols>
    <col min="1" max="1" width="75.28125" style="0" customWidth="1"/>
    <col min="2" max="2" width="12.00390625" style="0" customWidth="1"/>
    <col min="3" max="3" width="9.00390625" style="0" customWidth="1"/>
    <col min="4" max="4" width="8.7109375" style="0" customWidth="1"/>
  </cols>
  <sheetData>
    <row r="3" ht="30">
      <c r="A3" s="22" t="s">
        <v>47</v>
      </c>
    </row>
    <row r="5" ht="12.75">
      <c r="A5" t="s">
        <v>48</v>
      </c>
    </row>
    <row r="7" ht="12.75">
      <c r="A7" t="s">
        <v>49</v>
      </c>
    </row>
    <row r="9" ht="15">
      <c r="A9" s="21" t="s">
        <v>56</v>
      </c>
    </row>
    <row r="11" spans="1:6" ht="12.75">
      <c r="A11" t="s">
        <v>50</v>
      </c>
      <c r="B11" s="43">
        <v>10</v>
      </c>
      <c r="C11" s="42" t="s">
        <v>57</v>
      </c>
      <c r="E11" s="34"/>
      <c r="F11" s="27" t="s">
        <v>33</v>
      </c>
    </row>
    <row r="12" spans="1:6" ht="12.75">
      <c r="A12" t="s">
        <v>51</v>
      </c>
      <c r="B12" s="43">
        <v>2</v>
      </c>
      <c r="C12" s="42" t="s">
        <v>57</v>
      </c>
      <c r="E12" s="35"/>
      <c r="F12" s="27" t="s">
        <v>34</v>
      </c>
    </row>
    <row r="13" spans="1:6" ht="13.5" thickBot="1">
      <c r="A13" t="s">
        <v>52</v>
      </c>
      <c r="B13" s="44">
        <v>2</v>
      </c>
      <c r="C13" s="42" t="s">
        <v>57</v>
      </c>
      <c r="E13" s="37"/>
      <c r="F13" s="27" t="s">
        <v>36</v>
      </c>
    </row>
    <row r="14" ht="12.75">
      <c r="F14" s="27"/>
    </row>
    <row r="15" spans="1:6" ht="12.75">
      <c r="A15" t="s">
        <v>53</v>
      </c>
      <c r="B15" s="45">
        <f>(((B11+B12)*2*B13)+(B11*B12))</f>
        <v>68</v>
      </c>
      <c r="C15" s="42" t="s">
        <v>58</v>
      </c>
      <c r="F15" s="27"/>
    </row>
    <row r="16" ht="12.75">
      <c r="F16" s="27"/>
    </row>
    <row r="17" ht="12.75">
      <c r="F17" s="27"/>
    </row>
    <row r="18" spans="1:6" ht="15">
      <c r="A18" s="21" t="s">
        <v>44</v>
      </c>
      <c r="F18" s="27"/>
    </row>
    <row r="19" ht="12.75">
      <c r="F19" s="27"/>
    </row>
    <row r="20" spans="1:6" ht="12.75">
      <c r="A20" t="s">
        <v>42</v>
      </c>
      <c r="B20" s="46">
        <f>B15*0.25</f>
        <v>17</v>
      </c>
      <c r="C20" s="42" t="s">
        <v>59</v>
      </c>
      <c r="F20" s="48" t="s">
        <v>63</v>
      </c>
    </row>
    <row r="21" spans="1:6" ht="12.75">
      <c r="A21" t="s">
        <v>55</v>
      </c>
      <c r="B21" s="47">
        <f>B23*1.3</f>
        <v>176.8</v>
      </c>
      <c r="C21" s="42" t="s">
        <v>60</v>
      </c>
      <c r="F21" s="48" t="s">
        <v>64</v>
      </c>
    </row>
    <row r="22" spans="1:6" ht="12.75">
      <c r="A22" t="s">
        <v>43</v>
      </c>
      <c r="B22" s="46">
        <f>B15*0.5</f>
        <v>34</v>
      </c>
      <c r="C22" s="42" t="s">
        <v>60</v>
      </c>
      <c r="F22" s="42" t="s">
        <v>65</v>
      </c>
    </row>
    <row r="23" spans="1:6" ht="12.75">
      <c r="A23" t="s">
        <v>45</v>
      </c>
      <c r="B23" s="46">
        <f>B15*2</f>
        <v>136</v>
      </c>
      <c r="C23" s="42" t="s">
        <v>61</v>
      </c>
      <c r="F23" s="42" t="s">
        <v>66</v>
      </c>
    </row>
    <row r="24" spans="1:6" ht="12.75">
      <c r="A24" t="s">
        <v>46</v>
      </c>
      <c r="B24" s="46">
        <f>(B21+B22)*0.02</f>
        <v>4.216</v>
      </c>
      <c r="C24" s="42" t="s">
        <v>62</v>
      </c>
      <c r="F24" s="42" t="s">
        <v>67</v>
      </c>
    </row>
    <row r="26" spans="1:7" ht="13.5" thickBot="1">
      <c r="A26" s="39"/>
      <c r="B26" s="39"/>
      <c r="C26" s="39"/>
      <c r="D26" s="39"/>
      <c r="E26" s="39"/>
      <c r="F26" s="39"/>
      <c r="G26" s="39"/>
    </row>
    <row r="27" spans="1:7" ht="13.5" thickTop="1">
      <c r="A27" s="40"/>
      <c r="B27" s="40"/>
      <c r="C27" s="40"/>
      <c r="D27" s="40"/>
      <c r="E27" s="40"/>
      <c r="F27" s="40"/>
      <c r="G27" s="40"/>
    </row>
    <row r="28" ht="15">
      <c r="A28" s="21"/>
    </row>
    <row r="30" ht="12.75">
      <c r="B30" s="41"/>
    </row>
    <row r="32" spans="4:5" ht="12.75">
      <c r="D32" s="38"/>
      <c r="E32" s="27"/>
    </row>
  </sheetData>
  <sheetProtection/>
  <printOptions/>
  <pageMargins left="0.44" right="0.44" top="0.984251969" bottom="0.984251969" header="0.4921259845" footer="0.4921259845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D21"/>
  <sheetViews>
    <sheetView zoomScalePageLayoutView="0" workbookViewId="0" topLeftCell="A9">
      <selection activeCell="C22" sqref="C22"/>
    </sheetView>
  </sheetViews>
  <sheetFormatPr defaultColWidth="11.421875" defaultRowHeight="12.75"/>
  <cols>
    <col min="3" max="3" width="26.8515625" style="0" customWidth="1"/>
    <col min="4" max="4" width="31.8515625" style="0" customWidth="1"/>
  </cols>
  <sheetData>
    <row r="2" ht="30">
      <c r="A2" s="22" t="s">
        <v>21</v>
      </c>
    </row>
    <row r="4" ht="15">
      <c r="A4" s="21" t="s">
        <v>2</v>
      </c>
    </row>
    <row r="6" spans="1:4" ht="12.75">
      <c r="A6" t="s">
        <v>3</v>
      </c>
      <c r="B6" t="s">
        <v>4</v>
      </c>
      <c r="D6" s="27" t="s">
        <v>22</v>
      </c>
    </row>
    <row r="7" spans="1:4" ht="12.75">
      <c r="A7" t="s">
        <v>5</v>
      </c>
      <c r="B7" t="s">
        <v>6</v>
      </c>
      <c r="D7" s="27" t="s">
        <v>23</v>
      </c>
    </row>
    <row r="8" spans="1:4" ht="12.75">
      <c r="A8" t="s">
        <v>7</v>
      </c>
      <c r="B8" t="s">
        <v>8</v>
      </c>
      <c r="D8" s="27" t="s">
        <v>23</v>
      </c>
    </row>
    <row r="9" spans="1:4" ht="12.75">
      <c r="A9" t="s">
        <v>9</v>
      </c>
      <c r="B9" t="s">
        <v>10</v>
      </c>
      <c r="D9" s="27" t="s">
        <v>23</v>
      </c>
    </row>
    <row r="10" ht="12.75">
      <c r="D10" s="27"/>
    </row>
    <row r="11" spans="1:4" ht="12.75">
      <c r="A11" s="28" t="s">
        <v>24</v>
      </c>
      <c r="B11" s="28"/>
      <c r="C11" s="28"/>
      <c r="D11" s="29"/>
    </row>
    <row r="12" ht="12.75">
      <c r="A12" s="29" t="s">
        <v>25</v>
      </c>
    </row>
    <row r="13" ht="12.75">
      <c r="A13" s="29"/>
    </row>
    <row r="14" ht="12.75">
      <c r="A14" s="29"/>
    </row>
    <row r="15" ht="15">
      <c r="A15" s="21" t="s">
        <v>11</v>
      </c>
    </row>
    <row r="17" ht="13.5" thickBot="1"/>
    <row r="18" spans="1:4" ht="24" customHeight="1" thickBot="1">
      <c r="A18" s="25"/>
      <c r="B18" s="26"/>
      <c r="C18" s="5" t="s">
        <v>13</v>
      </c>
      <c r="D18" s="5" t="s">
        <v>14</v>
      </c>
    </row>
    <row r="19" spans="1:4" ht="38.25" customHeight="1" thickBot="1">
      <c r="A19" s="23" t="s">
        <v>12</v>
      </c>
      <c r="B19" s="23"/>
      <c r="C19" s="24" t="s">
        <v>15</v>
      </c>
      <c r="D19" s="24" t="s">
        <v>16</v>
      </c>
    </row>
    <row r="20" spans="1:4" ht="38.25" customHeight="1" thickBot="1">
      <c r="A20" s="23" t="s">
        <v>17</v>
      </c>
      <c r="B20" s="23"/>
      <c r="C20" s="24" t="s">
        <v>18</v>
      </c>
      <c r="D20" s="24" t="s">
        <v>19</v>
      </c>
    </row>
    <row r="21" spans="1:4" ht="38.25" customHeight="1" thickBot="1">
      <c r="A21" s="23" t="s">
        <v>20</v>
      </c>
      <c r="B21" s="23"/>
      <c r="C21" s="24" t="s">
        <v>54</v>
      </c>
      <c r="D21" s="2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B4:J65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.140625" style="0" customWidth="1"/>
    <col min="6" max="6" width="3.7109375" style="0" customWidth="1"/>
  </cols>
  <sheetData>
    <row r="3" ht="13.5" thickBot="1"/>
    <row r="4" spans="2:10" ht="13.5" thickBot="1">
      <c r="B4" s="1"/>
      <c r="C4" s="2" t="s">
        <v>1</v>
      </c>
      <c r="D4" s="3"/>
      <c r="E4" s="4"/>
      <c r="G4" s="1"/>
      <c r="H4" s="2" t="s">
        <v>1</v>
      </c>
      <c r="I4" s="3"/>
      <c r="J4" s="4"/>
    </row>
    <row r="5" spans="2:10" ht="13.5" thickBot="1">
      <c r="B5" s="5" t="s">
        <v>0</v>
      </c>
      <c r="C5" s="6">
        <v>0.01</v>
      </c>
      <c r="D5" s="7">
        <v>0.015</v>
      </c>
      <c r="E5" s="8">
        <v>0.02</v>
      </c>
      <c r="G5" s="5" t="s">
        <v>0</v>
      </c>
      <c r="H5" s="6">
        <v>0.01</v>
      </c>
      <c r="I5" s="7">
        <v>0.015</v>
      </c>
      <c r="J5" s="8">
        <v>0.02</v>
      </c>
    </row>
    <row r="6" spans="2:10" ht="12.75">
      <c r="B6" s="9">
        <v>100</v>
      </c>
      <c r="C6" s="10">
        <f>B6*0.01</f>
        <v>1</v>
      </c>
      <c r="D6" s="11">
        <f>B6*0.015</f>
        <v>1.5</v>
      </c>
      <c r="E6" s="12">
        <f>B6*0.02</f>
        <v>2</v>
      </c>
      <c r="G6" s="9">
        <v>6100</v>
      </c>
      <c r="H6" s="10">
        <f>G6*0.01</f>
        <v>61</v>
      </c>
      <c r="I6" s="11">
        <f>G6*0.015</f>
        <v>91.5</v>
      </c>
      <c r="J6" s="12">
        <f>G6*0.02</f>
        <v>122</v>
      </c>
    </row>
    <row r="7" spans="2:10" ht="12.75">
      <c r="B7" s="13">
        <v>200</v>
      </c>
      <c r="C7" s="14">
        <f aca="true" t="shared" si="0" ref="C7:C65">B7*0.01</f>
        <v>2</v>
      </c>
      <c r="D7" s="15">
        <f aca="true" t="shared" si="1" ref="D7:D15">B7*0.015</f>
        <v>3</v>
      </c>
      <c r="E7" s="16">
        <f aca="true" t="shared" si="2" ref="E7:E15">B7*0.02</f>
        <v>4</v>
      </c>
      <c r="G7" s="13">
        <v>6200</v>
      </c>
      <c r="H7" s="14">
        <f aca="true" t="shared" si="3" ref="H7:H65">G7*0.01</f>
        <v>62</v>
      </c>
      <c r="I7" s="15">
        <f aca="true" t="shared" si="4" ref="I7:I65">G7*0.015</f>
        <v>93</v>
      </c>
      <c r="J7" s="16">
        <f aca="true" t="shared" si="5" ref="J7:J65">G7*0.02</f>
        <v>124</v>
      </c>
    </row>
    <row r="8" spans="2:10" ht="12.75">
      <c r="B8" s="13">
        <v>300</v>
      </c>
      <c r="C8" s="14">
        <f t="shared" si="0"/>
        <v>3</v>
      </c>
      <c r="D8" s="15">
        <f t="shared" si="1"/>
        <v>4.5</v>
      </c>
      <c r="E8" s="16">
        <f t="shared" si="2"/>
        <v>6</v>
      </c>
      <c r="G8" s="13">
        <v>6300</v>
      </c>
      <c r="H8" s="14">
        <f t="shared" si="3"/>
        <v>63</v>
      </c>
      <c r="I8" s="15">
        <f t="shared" si="4"/>
        <v>94.5</v>
      </c>
      <c r="J8" s="16">
        <f t="shared" si="5"/>
        <v>126</v>
      </c>
    </row>
    <row r="9" spans="2:10" ht="12.75">
      <c r="B9" s="13">
        <v>400</v>
      </c>
      <c r="C9" s="14">
        <f t="shared" si="0"/>
        <v>4</v>
      </c>
      <c r="D9" s="15">
        <f t="shared" si="1"/>
        <v>6</v>
      </c>
      <c r="E9" s="16">
        <f t="shared" si="2"/>
        <v>8</v>
      </c>
      <c r="G9" s="13">
        <v>6400</v>
      </c>
      <c r="H9" s="14">
        <f t="shared" si="3"/>
        <v>64</v>
      </c>
      <c r="I9" s="15">
        <f t="shared" si="4"/>
        <v>96</v>
      </c>
      <c r="J9" s="16">
        <f t="shared" si="5"/>
        <v>128</v>
      </c>
    </row>
    <row r="10" spans="2:10" ht="12.75">
      <c r="B10" s="13">
        <v>500</v>
      </c>
      <c r="C10" s="14">
        <f t="shared" si="0"/>
        <v>5</v>
      </c>
      <c r="D10" s="15">
        <f t="shared" si="1"/>
        <v>7.5</v>
      </c>
      <c r="E10" s="16">
        <f t="shared" si="2"/>
        <v>10</v>
      </c>
      <c r="G10" s="13">
        <v>6500</v>
      </c>
      <c r="H10" s="14">
        <f t="shared" si="3"/>
        <v>65</v>
      </c>
      <c r="I10" s="15">
        <f t="shared" si="4"/>
        <v>97.5</v>
      </c>
      <c r="J10" s="16">
        <f t="shared" si="5"/>
        <v>130</v>
      </c>
    </row>
    <row r="11" spans="2:10" ht="12.75">
      <c r="B11" s="13">
        <v>600</v>
      </c>
      <c r="C11" s="14">
        <f t="shared" si="0"/>
        <v>6</v>
      </c>
      <c r="D11" s="15">
        <f t="shared" si="1"/>
        <v>9</v>
      </c>
      <c r="E11" s="16">
        <f t="shared" si="2"/>
        <v>12</v>
      </c>
      <c r="G11" s="13">
        <v>6600</v>
      </c>
      <c r="H11" s="14">
        <f t="shared" si="3"/>
        <v>66</v>
      </c>
      <c r="I11" s="15">
        <f t="shared" si="4"/>
        <v>99</v>
      </c>
      <c r="J11" s="16">
        <f t="shared" si="5"/>
        <v>132</v>
      </c>
    </row>
    <row r="12" spans="2:10" ht="12.75">
      <c r="B12" s="13">
        <v>700</v>
      </c>
      <c r="C12" s="14">
        <f t="shared" si="0"/>
        <v>7</v>
      </c>
      <c r="D12" s="15">
        <f t="shared" si="1"/>
        <v>10.5</v>
      </c>
      <c r="E12" s="16">
        <f t="shared" si="2"/>
        <v>14</v>
      </c>
      <c r="G12" s="13">
        <v>6700</v>
      </c>
      <c r="H12" s="14">
        <f t="shared" si="3"/>
        <v>67</v>
      </c>
      <c r="I12" s="15">
        <f t="shared" si="4"/>
        <v>100.5</v>
      </c>
      <c r="J12" s="16">
        <f t="shared" si="5"/>
        <v>134</v>
      </c>
    </row>
    <row r="13" spans="2:10" ht="12.75">
      <c r="B13" s="13">
        <v>800</v>
      </c>
      <c r="C13" s="14">
        <f t="shared" si="0"/>
        <v>8</v>
      </c>
      <c r="D13" s="15">
        <f t="shared" si="1"/>
        <v>12</v>
      </c>
      <c r="E13" s="16">
        <f t="shared" si="2"/>
        <v>16</v>
      </c>
      <c r="G13" s="13">
        <v>6800</v>
      </c>
      <c r="H13" s="14">
        <f t="shared" si="3"/>
        <v>68</v>
      </c>
      <c r="I13" s="15">
        <f t="shared" si="4"/>
        <v>102</v>
      </c>
      <c r="J13" s="16">
        <f t="shared" si="5"/>
        <v>136</v>
      </c>
    </row>
    <row r="14" spans="2:10" ht="12.75">
      <c r="B14" s="13">
        <v>900</v>
      </c>
      <c r="C14" s="14">
        <f t="shared" si="0"/>
        <v>9</v>
      </c>
      <c r="D14" s="15">
        <f t="shared" si="1"/>
        <v>13.5</v>
      </c>
      <c r="E14" s="16">
        <f t="shared" si="2"/>
        <v>18</v>
      </c>
      <c r="G14" s="13">
        <v>6900</v>
      </c>
      <c r="H14" s="14">
        <f t="shared" si="3"/>
        <v>69</v>
      </c>
      <c r="I14" s="15">
        <f t="shared" si="4"/>
        <v>103.5</v>
      </c>
      <c r="J14" s="16">
        <f t="shared" si="5"/>
        <v>138</v>
      </c>
    </row>
    <row r="15" spans="2:10" ht="12.75">
      <c r="B15" s="13">
        <v>1000</v>
      </c>
      <c r="C15" s="14">
        <f t="shared" si="0"/>
        <v>10</v>
      </c>
      <c r="D15" s="15">
        <f t="shared" si="1"/>
        <v>15</v>
      </c>
      <c r="E15" s="16">
        <f t="shared" si="2"/>
        <v>20</v>
      </c>
      <c r="G15" s="13">
        <v>7000</v>
      </c>
      <c r="H15" s="14">
        <f t="shared" si="3"/>
        <v>70</v>
      </c>
      <c r="I15" s="15">
        <f t="shared" si="4"/>
        <v>105</v>
      </c>
      <c r="J15" s="16">
        <f t="shared" si="5"/>
        <v>140</v>
      </c>
    </row>
    <row r="16" spans="2:10" ht="12.75">
      <c r="B16" s="13">
        <v>1100</v>
      </c>
      <c r="C16" s="14">
        <f t="shared" si="0"/>
        <v>11</v>
      </c>
      <c r="D16" s="15">
        <f aca="true" t="shared" si="6" ref="D16:D65">B16*0.015</f>
        <v>16.5</v>
      </c>
      <c r="E16" s="16">
        <f aca="true" t="shared" si="7" ref="E16:E65">B16*0.02</f>
        <v>22</v>
      </c>
      <c r="G16" s="13">
        <v>7100</v>
      </c>
      <c r="H16" s="14">
        <f t="shared" si="3"/>
        <v>71</v>
      </c>
      <c r="I16" s="15">
        <f t="shared" si="4"/>
        <v>106.5</v>
      </c>
      <c r="J16" s="16">
        <f t="shared" si="5"/>
        <v>142</v>
      </c>
    </row>
    <row r="17" spans="2:10" ht="12.75">
      <c r="B17" s="13">
        <v>1200</v>
      </c>
      <c r="C17" s="14">
        <f t="shared" si="0"/>
        <v>12</v>
      </c>
      <c r="D17" s="15">
        <f t="shared" si="6"/>
        <v>18</v>
      </c>
      <c r="E17" s="16">
        <f t="shared" si="7"/>
        <v>24</v>
      </c>
      <c r="G17" s="13">
        <v>7200</v>
      </c>
      <c r="H17" s="14">
        <f t="shared" si="3"/>
        <v>72</v>
      </c>
      <c r="I17" s="15">
        <f t="shared" si="4"/>
        <v>108</v>
      </c>
      <c r="J17" s="16">
        <f t="shared" si="5"/>
        <v>144</v>
      </c>
    </row>
    <row r="18" spans="2:10" ht="12.75">
      <c r="B18" s="13">
        <v>1300</v>
      </c>
      <c r="C18" s="14">
        <f t="shared" si="0"/>
        <v>13</v>
      </c>
      <c r="D18" s="15">
        <f t="shared" si="6"/>
        <v>19.5</v>
      </c>
      <c r="E18" s="16">
        <f t="shared" si="7"/>
        <v>26</v>
      </c>
      <c r="G18" s="13">
        <v>7300</v>
      </c>
      <c r="H18" s="14">
        <f t="shared" si="3"/>
        <v>73</v>
      </c>
      <c r="I18" s="15">
        <f t="shared" si="4"/>
        <v>109.5</v>
      </c>
      <c r="J18" s="16">
        <f t="shared" si="5"/>
        <v>146</v>
      </c>
    </row>
    <row r="19" spans="2:10" ht="12.75">
      <c r="B19" s="13">
        <v>1400</v>
      </c>
      <c r="C19" s="14">
        <f t="shared" si="0"/>
        <v>14</v>
      </c>
      <c r="D19" s="15">
        <f t="shared" si="6"/>
        <v>21</v>
      </c>
      <c r="E19" s="16">
        <f t="shared" si="7"/>
        <v>28</v>
      </c>
      <c r="G19" s="13">
        <v>7400</v>
      </c>
      <c r="H19" s="14">
        <f t="shared" si="3"/>
        <v>74</v>
      </c>
      <c r="I19" s="15">
        <f t="shared" si="4"/>
        <v>111</v>
      </c>
      <c r="J19" s="16">
        <f t="shared" si="5"/>
        <v>148</v>
      </c>
    </row>
    <row r="20" spans="2:10" ht="12.75">
      <c r="B20" s="13">
        <v>1500</v>
      </c>
      <c r="C20" s="14">
        <f t="shared" si="0"/>
        <v>15</v>
      </c>
      <c r="D20" s="15">
        <f t="shared" si="6"/>
        <v>22.5</v>
      </c>
      <c r="E20" s="16">
        <f t="shared" si="7"/>
        <v>30</v>
      </c>
      <c r="G20" s="13">
        <v>7500</v>
      </c>
      <c r="H20" s="14">
        <f t="shared" si="3"/>
        <v>75</v>
      </c>
      <c r="I20" s="15">
        <f t="shared" si="4"/>
        <v>112.5</v>
      </c>
      <c r="J20" s="16">
        <f t="shared" si="5"/>
        <v>150</v>
      </c>
    </row>
    <row r="21" spans="2:10" ht="12.75">
      <c r="B21" s="13">
        <v>1600</v>
      </c>
      <c r="C21" s="14">
        <f t="shared" si="0"/>
        <v>16</v>
      </c>
      <c r="D21" s="15">
        <f t="shared" si="6"/>
        <v>24</v>
      </c>
      <c r="E21" s="16">
        <f t="shared" si="7"/>
        <v>32</v>
      </c>
      <c r="G21" s="13">
        <v>7600</v>
      </c>
      <c r="H21" s="14">
        <f t="shared" si="3"/>
        <v>76</v>
      </c>
      <c r="I21" s="15">
        <f t="shared" si="4"/>
        <v>114</v>
      </c>
      <c r="J21" s="16">
        <f t="shared" si="5"/>
        <v>152</v>
      </c>
    </row>
    <row r="22" spans="2:10" ht="12.75">
      <c r="B22" s="13">
        <v>1700</v>
      </c>
      <c r="C22" s="14">
        <f t="shared" si="0"/>
        <v>17</v>
      </c>
      <c r="D22" s="15">
        <f t="shared" si="6"/>
        <v>25.5</v>
      </c>
      <c r="E22" s="16">
        <f t="shared" si="7"/>
        <v>34</v>
      </c>
      <c r="G22" s="13">
        <v>7700</v>
      </c>
      <c r="H22" s="14">
        <f t="shared" si="3"/>
        <v>77</v>
      </c>
      <c r="I22" s="15">
        <f t="shared" si="4"/>
        <v>115.5</v>
      </c>
      <c r="J22" s="16">
        <f t="shared" si="5"/>
        <v>154</v>
      </c>
    </row>
    <row r="23" spans="2:10" ht="12.75">
      <c r="B23" s="13">
        <v>1800</v>
      </c>
      <c r="C23" s="14">
        <f t="shared" si="0"/>
        <v>18</v>
      </c>
      <c r="D23" s="15">
        <f t="shared" si="6"/>
        <v>27</v>
      </c>
      <c r="E23" s="16">
        <f t="shared" si="7"/>
        <v>36</v>
      </c>
      <c r="G23" s="13">
        <v>7800</v>
      </c>
      <c r="H23" s="14">
        <f t="shared" si="3"/>
        <v>78</v>
      </c>
      <c r="I23" s="15">
        <f t="shared" si="4"/>
        <v>117</v>
      </c>
      <c r="J23" s="16">
        <f t="shared" si="5"/>
        <v>156</v>
      </c>
    </row>
    <row r="24" spans="2:10" ht="12.75">
      <c r="B24" s="13">
        <v>1900</v>
      </c>
      <c r="C24" s="14">
        <f t="shared" si="0"/>
        <v>19</v>
      </c>
      <c r="D24" s="15">
        <f t="shared" si="6"/>
        <v>28.5</v>
      </c>
      <c r="E24" s="16">
        <f t="shared" si="7"/>
        <v>38</v>
      </c>
      <c r="G24" s="13">
        <v>7900</v>
      </c>
      <c r="H24" s="14">
        <f t="shared" si="3"/>
        <v>79</v>
      </c>
      <c r="I24" s="15">
        <f t="shared" si="4"/>
        <v>118.5</v>
      </c>
      <c r="J24" s="16">
        <f t="shared" si="5"/>
        <v>158</v>
      </c>
    </row>
    <row r="25" spans="2:10" ht="12.75">
      <c r="B25" s="13">
        <v>2000</v>
      </c>
      <c r="C25" s="14">
        <f t="shared" si="0"/>
        <v>20</v>
      </c>
      <c r="D25" s="15">
        <f t="shared" si="6"/>
        <v>30</v>
      </c>
      <c r="E25" s="16">
        <f t="shared" si="7"/>
        <v>40</v>
      </c>
      <c r="G25" s="13">
        <v>8000</v>
      </c>
      <c r="H25" s="14">
        <f t="shared" si="3"/>
        <v>80</v>
      </c>
      <c r="I25" s="15">
        <f t="shared" si="4"/>
        <v>120</v>
      </c>
      <c r="J25" s="16">
        <f t="shared" si="5"/>
        <v>160</v>
      </c>
    </row>
    <row r="26" spans="2:10" ht="12.75">
      <c r="B26" s="13">
        <v>2100</v>
      </c>
      <c r="C26" s="14">
        <f t="shared" si="0"/>
        <v>21</v>
      </c>
      <c r="D26" s="15">
        <f t="shared" si="6"/>
        <v>31.5</v>
      </c>
      <c r="E26" s="16">
        <f t="shared" si="7"/>
        <v>42</v>
      </c>
      <c r="G26" s="13">
        <v>8100</v>
      </c>
      <c r="H26" s="14">
        <f t="shared" si="3"/>
        <v>81</v>
      </c>
      <c r="I26" s="15">
        <f t="shared" si="4"/>
        <v>121.5</v>
      </c>
      <c r="J26" s="16">
        <f t="shared" si="5"/>
        <v>162</v>
      </c>
    </row>
    <row r="27" spans="2:10" ht="12.75">
      <c r="B27" s="13">
        <v>2200</v>
      </c>
      <c r="C27" s="14">
        <f t="shared" si="0"/>
        <v>22</v>
      </c>
      <c r="D27" s="15">
        <f t="shared" si="6"/>
        <v>33</v>
      </c>
      <c r="E27" s="16">
        <f t="shared" si="7"/>
        <v>44</v>
      </c>
      <c r="G27" s="13">
        <v>8200</v>
      </c>
      <c r="H27" s="14">
        <f t="shared" si="3"/>
        <v>82</v>
      </c>
      <c r="I27" s="15">
        <f t="shared" si="4"/>
        <v>123</v>
      </c>
      <c r="J27" s="16">
        <f t="shared" si="5"/>
        <v>164</v>
      </c>
    </row>
    <row r="28" spans="2:10" ht="12.75">
      <c r="B28" s="13">
        <v>2300</v>
      </c>
      <c r="C28" s="14">
        <f t="shared" si="0"/>
        <v>23</v>
      </c>
      <c r="D28" s="15">
        <f t="shared" si="6"/>
        <v>34.5</v>
      </c>
      <c r="E28" s="16">
        <f t="shared" si="7"/>
        <v>46</v>
      </c>
      <c r="G28" s="13">
        <v>8300</v>
      </c>
      <c r="H28" s="14">
        <f t="shared" si="3"/>
        <v>83</v>
      </c>
      <c r="I28" s="15">
        <f t="shared" si="4"/>
        <v>124.5</v>
      </c>
      <c r="J28" s="16">
        <f t="shared" si="5"/>
        <v>166</v>
      </c>
    </row>
    <row r="29" spans="2:10" ht="12.75">
      <c r="B29" s="13">
        <v>2400</v>
      </c>
      <c r="C29" s="14">
        <f t="shared" si="0"/>
        <v>24</v>
      </c>
      <c r="D29" s="15">
        <f t="shared" si="6"/>
        <v>36</v>
      </c>
      <c r="E29" s="16">
        <f t="shared" si="7"/>
        <v>48</v>
      </c>
      <c r="G29" s="13">
        <v>8400</v>
      </c>
      <c r="H29" s="14">
        <f t="shared" si="3"/>
        <v>84</v>
      </c>
      <c r="I29" s="15">
        <f t="shared" si="4"/>
        <v>126</v>
      </c>
      <c r="J29" s="16">
        <f t="shared" si="5"/>
        <v>168</v>
      </c>
    </row>
    <row r="30" spans="2:10" ht="12.75">
      <c r="B30" s="13">
        <v>2500</v>
      </c>
      <c r="C30" s="14">
        <f t="shared" si="0"/>
        <v>25</v>
      </c>
      <c r="D30" s="15">
        <f t="shared" si="6"/>
        <v>37.5</v>
      </c>
      <c r="E30" s="16">
        <f t="shared" si="7"/>
        <v>50</v>
      </c>
      <c r="G30" s="13">
        <v>8500</v>
      </c>
      <c r="H30" s="14">
        <f t="shared" si="3"/>
        <v>85</v>
      </c>
      <c r="I30" s="15">
        <f t="shared" si="4"/>
        <v>127.5</v>
      </c>
      <c r="J30" s="16">
        <f t="shared" si="5"/>
        <v>170</v>
      </c>
    </row>
    <row r="31" spans="2:10" ht="12.75">
      <c r="B31" s="13">
        <v>2600</v>
      </c>
      <c r="C31" s="14">
        <f t="shared" si="0"/>
        <v>26</v>
      </c>
      <c r="D31" s="15">
        <f t="shared" si="6"/>
        <v>39</v>
      </c>
      <c r="E31" s="16">
        <f t="shared" si="7"/>
        <v>52</v>
      </c>
      <c r="G31" s="13">
        <v>8600</v>
      </c>
      <c r="H31" s="14">
        <f t="shared" si="3"/>
        <v>86</v>
      </c>
      <c r="I31" s="15">
        <f t="shared" si="4"/>
        <v>129</v>
      </c>
      <c r="J31" s="16">
        <f t="shared" si="5"/>
        <v>172</v>
      </c>
    </row>
    <row r="32" spans="2:10" ht="12.75">
      <c r="B32" s="13">
        <v>2700</v>
      </c>
      <c r="C32" s="14">
        <f t="shared" si="0"/>
        <v>27</v>
      </c>
      <c r="D32" s="15">
        <f t="shared" si="6"/>
        <v>40.5</v>
      </c>
      <c r="E32" s="16">
        <f t="shared" si="7"/>
        <v>54</v>
      </c>
      <c r="G32" s="13">
        <v>8700</v>
      </c>
      <c r="H32" s="14">
        <f t="shared" si="3"/>
        <v>87</v>
      </c>
      <c r="I32" s="15">
        <f t="shared" si="4"/>
        <v>130.5</v>
      </c>
      <c r="J32" s="16">
        <f t="shared" si="5"/>
        <v>174</v>
      </c>
    </row>
    <row r="33" spans="2:10" ht="12.75">
      <c r="B33" s="13">
        <v>2800</v>
      </c>
      <c r="C33" s="14">
        <f t="shared" si="0"/>
        <v>28</v>
      </c>
      <c r="D33" s="15">
        <f t="shared" si="6"/>
        <v>42</v>
      </c>
      <c r="E33" s="16">
        <f t="shared" si="7"/>
        <v>56</v>
      </c>
      <c r="G33" s="13">
        <v>8800</v>
      </c>
      <c r="H33" s="14">
        <f t="shared" si="3"/>
        <v>88</v>
      </c>
      <c r="I33" s="15">
        <f t="shared" si="4"/>
        <v>132</v>
      </c>
      <c r="J33" s="16">
        <f t="shared" si="5"/>
        <v>176</v>
      </c>
    </row>
    <row r="34" spans="2:10" ht="12.75">
      <c r="B34" s="13">
        <v>2900</v>
      </c>
      <c r="C34" s="14">
        <f t="shared" si="0"/>
        <v>29</v>
      </c>
      <c r="D34" s="15">
        <f t="shared" si="6"/>
        <v>43.5</v>
      </c>
      <c r="E34" s="16">
        <f t="shared" si="7"/>
        <v>58</v>
      </c>
      <c r="G34" s="13">
        <v>8900</v>
      </c>
      <c r="H34" s="14">
        <f t="shared" si="3"/>
        <v>89</v>
      </c>
      <c r="I34" s="15">
        <f t="shared" si="4"/>
        <v>133.5</v>
      </c>
      <c r="J34" s="16">
        <f t="shared" si="5"/>
        <v>178</v>
      </c>
    </row>
    <row r="35" spans="2:10" ht="12.75">
      <c r="B35" s="13">
        <v>3000</v>
      </c>
      <c r="C35" s="14">
        <f t="shared" si="0"/>
        <v>30</v>
      </c>
      <c r="D35" s="15">
        <f t="shared" si="6"/>
        <v>45</v>
      </c>
      <c r="E35" s="16">
        <f t="shared" si="7"/>
        <v>60</v>
      </c>
      <c r="G35" s="13">
        <v>9000</v>
      </c>
      <c r="H35" s="14">
        <f t="shared" si="3"/>
        <v>90</v>
      </c>
      <c r="I35" s="15">
        <f t="shared" si="4"/>
        <v>135</v>
      </c>
      <c r="J35" s="16">
        <f t="shared" si="5"/>
        <v>180</v>
      </c>
    </row>
    <row r="36" spans="2:10" ht="12.75">
      <c r="B36" s="13">
        <v>3100</v>
      </c>
      <c r="C36" s="14">
        <f t="shared" si="0"/>
        <v>31</v>
      </c>
      <c r="D36" s="15">
        <f t="shared" si="6"/>
        <v>46.5</v>
      </c>
      <c r="E36" s="16">
        <f t="shared" si="7"/>
        <v>62</v>
      </c>
      <c r="G36" s="13">
        <v>9100</v>
      </c>
      <c r="H36" s="14">
        <f t="shared" si="3"/>
        <v>91</v>
      </c>
      <c r="I36" s="15">
        <f t="shared" si="4"/>
        <v>136.5</v>
      </c>
      <c r="J36" s="16">
        <f t="shared" si="5"/>
        <v>182</v>
      </c>
    </row>
    <row r="37" spans="2:10" ht="12.75">
      <c r="B37" s="13">
        <v>3200</v>
      </c>
      <c r="C37" s="14">
        <f t="shared" si="0"/>
        <v>32</v>
      </c>
      <c r="D37" s="15">
        <f t="shared" si="6"/>
        <v>48</v>
      </c>
      <c r="E37" s="16">
        <f t="shared" si="7"/>
        <v>64</v>
      </c>
      <c r="G37" s="13">
        <v>9200</v>
      </c>
      <c r="H37" s="14">
        <f t="shared" si="3"/>
        <v>92</v>
      </c>
      <c r="I37" s="15">
        <f t="shared" si="4"/>
        <v>138</v>
      </c>
      <c r="J37" s="16">
        <f t="shared" si="5"/>
        <v>184</v>
      </c>
    </row>
    <row r="38" spans="2:10" ht="12.75">
      <c r="B38" s="13">
        <v>3300</v>
      </c>
      <c r="C38" s="14">
        <f t="shared" si="0"/>
        <v>33</v>
      </c>
      <c r="D38" s="15">
        <f t="shared" si="6"/>
        <v>49.5</v>
      </c>
      <c r="E38" s="16">
        <f t="shared" si="7"/>
        <v>66</v>
      </c>
      <c r="G38" s="13">
        <v>9300</v>
      </c>
      <c r="H38" s="14">
        <f t="shared" si="3"/>
        <v>93</v>
      </c>
      <c r="I38" s="15">
        <f t="shared" si="4"/>
        <v>139.5</v>
      </c>
      <c r="J38" s="16">
        <f t="shared" si="5"/>
        <v>186</v>
      </c>
    </row>
    <row r="39" spans="2:10" ht="12.75">
      <c r="B39" s="13">
        <v>3400</v>
      </c>
      <c r="C39" s="14">
        <f t="shared" si="0"/>
        <v>34</v>
      </c>
      <c r="D39" s="15">
        <f t="shared" si="6"/>
        <v>51</v>
      </c>
      <c r="E39" s="16">
        <f t="shared" si="7"/>
        <v>68</v>
      </c>
      <c r="G39" s="13">
        <v>9400</v>
      </c>
      <c r="H39" s="14">
        <f t="shared" si="3"/>
        <v>94</v>
      </c>
      <c r="I39" s="15">
        <f t="shared" si="4"/>
        <v>141</v>
      </c>
      <c r="J39" s="16">
        <f t="shared" si="5"/>
        <v>188</v>
      </c>
    </row>
    <row r="40" spans="2:10" ht="12.75">
      <c r="B40" s="13">
        <v>3500</v>
      </c>
      <c r="C40" s="14">
        <f t="shared" si="0"/>
        <v>35</v>
      </c>
      <c r="D40" s="15">
        <f t="shared" si="6"/>
        <v>52.5</v>
      </c>
      <c r="E40" s="16">
        <f t="shared" si="7"/>
        <v>70</v>
      </c>
      <c r="G40" s="13">
        <v>9500</v>
      </c>
      <c r="H40" s="14">
        <f t="shared" si="3"/>
        <v>95</v>
      </c>
      <c r="I40" s="15">
        <f t="shared" si="4"/>
        <v>142.5</v>
      </c>
      <c r="J40" s="16">
        <f t="shared" si="5"/>
        <v>190</v>
      </c>
    </row>
    <row r="41" spans="2:10" ht="12.75">
      <c r="B41" s="13">
        <v>3600</v>
      </c>
      <c r="C41" s="14">
        <f t="shared" si="0"/>
        <v>36</v>
      </c>
      <c r="D41" s="15">
        <f t="shared" si="6"/>
        <v>54</v>
      </c>
      <c r="E41" s="16">
        <f t="shared" si="7"/>
        <v>72</v>
      </c>
      <c r="G41" s="13">
        <v>9600</v>
      </c>
      <c r="H41" s="14">
        <f t="shared" si="3"/>
        <v>96</v>
      </c>
      <c r="I41" s="15">
        <f t="shared" si="4"/>
        <v>144</v>
      </c>
      <c r="J41" s="16">
        <f t="shared" si="5"/>
        <v>192</v>
      </c>
    </row>
    <row r="42" spans="2:10" ht="12.75">
      <c r="B42" s="13">
        <v>3700</v>
      </c>
      <c r="C42" s="14">
        <f t="shared" si="0"/>
        <v>37</v>
      </c>
      <c r="D42" s="15">
        <f t="shared" si="6"/>
        <v>55.5</v>
      </c>
      <c r="E42" s="16">
        <f t="shared" si="7"/>
        <v>74</v>
      </c>
      <c r="G42" s="13">
        <v>9700</v>
      </c>
      <c r="H42" s="14">
        <f t="shared" si="3"/>
        <v>97</v>
      </c>
      <c r="I42" s="15">
        <f t="shared" si="4"/>
        <v>145.5</v>
      </c>
      <c r="J42" s="16">
        <f t="shared" si="5"/>
        <v>194</v>
      </c>
    </row>
    <row r="43" spans="2:10" ht="12.75">
      <c r="B43" s="13">
        <v>3800</v>
      </c>
      <c r="C43" s="14">
        <f t="shared" si="0"/>
        <v>38</v>
      </c>
      <c r="D43" s="15">
        <f t="shared" si="6"/>
        <v>57</v>
      </c>
      <c r="E43" s="16">
        <f t="shared" si="7"/>
        <v>76</v>
      </c>
      <c r="G43" s="13">
        <v>9800</v>
      </c>
      <c r="H43" s="14">
        <f t="shared" si="3"/>
        <v>98</v>
      </c>
      <c r="I43" s="15">
        <f t="shared" si="4"/>
        <v>147</v>
      </c>
      <c r="J43" s="16">
        <f t="shared" si="5"/>
        <v>196</v>
      </c>
    </row>
    <row r="44" spans="2:10" ht="12.75">
      <c r="B44" s="13">
        <v>3900</v>
      </c>
      <c r="C44" s="14">
        <f t="shared" si="0"/>
        <v>39</v>
      </c>
      <c r="D44" s="15">
        <f t="shared" si="6"/>
        <v>58.5</v>
      </c>
      <c r="E44" s="16">
        <f t="shared" si="7"/>
        <v>78</v>
      </c>
      <c r="G44" s="13">
        <v>9900</v>
      </c>
      <c r="H44" s="14">
        <f t="shared" si="3"/>
        <v>99</v>
      </c>
      <c r="I44" s="15">
        <f t="shared" si="4"/>
        <v>148.5</v>
      </c>
      <c r="J44" s="16">
        <f t="shared" si="5"/>
        <v>198</v>
      </c>
    </row>
    <row r="45" spans="2:10" ht="12.75">
      <c r="B45" s="13">
        <v>4000</v>
      </c>
      <c r="C45" s="14">
        <f t="shared" si="0"/>
        <v>40</v>
      </c>
      <c r="D45" s="15">
        <f t="shared" si="6"/>
        <v>60</v>
      </c>
      <c r="E45" s="16">
        <f t="shared" si="7"/>
        <v>80</v>
      </c>
      <c r="G45" s="13">
        <v>10000</v>
      </c>
      <c r="H45" s="14">
        <f t="shared" si="3"/>
        <v>100</v>
      </c>
      <c r="I45" s="15">
        <f t="shared" si="4"/>
        <v>150</v>
      </c>
      <c r="J45" s="16">
        <f t="shared" si="5"/>
        <v>200</v>
      </c>
    </row>
    <row r="46" spans="2:10" ht="12.75">
      <c r="B46" s="13">
        <v>4100</v>
      </c>
      <c r="C46" s="14">
        <f t="shared" si="0"/>
        <v>41</v>
      </c>
      <c r="D46" s="15">
        <f t="shared" si="6"/>
        <v>61.5</v>
      </c>
      <c r="E46" s="16">
        <f t="shared" si="7"/>
        <v>82</v>
      </c>
      <c r="G46" s="13">
        <v>10100</v>
      </c>
      <c r="H46" s="14">
        <f t="shared" si="3"/>
        <v>101</v>
      </c>
      <c r="I46" s="15">
        <f t="shared" si="4"/>
        <v>151.5</v>
      </c>
      <c r="J46" s="16">
        <f t="shared" si="5"/>
        <v>202</v>
      </c>
    </row>
    <row r="47" spans="2:10" ht="12.75">
      <c r="B47" s="13">
        <v>4200</v>
      </c>
      <c r="C47" s="14">
        <f t="shared" si="0"/>
        <v>42</v>
      </c>
      <c r="D47" s="15">
        <f t="shared" si="6"/>
        <v>63</v>
      </c>
      <c r="E47" s="16">
        <f t="shared" si="7"/>
        <v>84</v>
      </c>
      <c r="G47" s="13">
        <v>10200</v>
      </c>
      <c r="H47" s="14">
        <f t="shared" si="3"/>
        <v>102</v>
      </c>
      <c r="I47" s="15">
        <f t="shared" si="4"/>
        <v>153</v>
      </c>
      <c r="J47" s="16">
        <f t="shared" si="5"/>
        <v>204</v>
      </c>
    </row>
    <row r="48" spans="2:10" ht="12.75">
      <c r="B48" s="13">
        <v>4300</v>
      </c>
      <c r="C48" s="14">
        <f t="shared" si="0"/>
        <v>43</v>
      </c>
      <c r="D48" s="15">
        <f t="shared" si="6"/>
        <v>64.5</v>
      </c>
      <c r="E48" s="16">
        <f t="shared" si="7"/>
        <v>86</v>
      </c>
      <c r="G48" s="13">
        <v>10300</v>
      </c>
      <c r="H48" s="14">
        <f t="shared" si="3"/>
        <v>103</v>
      </c>
      <c r="I48" s="15">
        <f t="shared" si="4"/>
        <v>154.5</v>
      </c>
      <c r="J48" s="16">
        <f t="shared" si="5"/>
        <v>206</v>
      </c>
    </row>
    <row r="49" spans="2:10" ht="12.75">
      <c r="B49" s="13">
        <v>4400</v>
      </c>
      <c r="C49" s="14">
        <f t="shared" si="0"/>
        <v>44</v>
      </c>
      <c r="D49" s="15">
        <f t="shared" si="6"/>
        <v>66</v>
      </c>
      <c r="E49" s="16">
        <f t="shared" si="7"/>
        <v>88</v>
      </c>
      <c r="G49" s="13">
        <v>10400</v>
      </c>
      <c r="H49" s="14">
        <f t="shared" si="3"/>
        <v>104</v>
      </c>
      <c r="I49" s="15">
        <f t="shared" si="4"/>
        <v>156</v>
      </c>
      <c r="J49" s="16">
        <f t="shared" si="5"/>
        <v>208</v>
      </c>
    </row>
    <row r="50" spans="2:10" ht="12.75">
      <c r="B50" s="13">
        <v>4500</v>
      </c>
      <c r="C50" s="14">
        <f t="shared" si="0"/>
        <v>45</v>
      </c>
      <c r="D50" s="15">
        <f t="shared" si="6"/>
        <v>67.5</v>
      </c>
      <c r="E50" s="16">
        <f t="shared" si="7"/>
        <v>90</v>
      </c>
      <c r="G50" s="13">
        <v>10500</v>
      </c>
      <c r="H50" s="14">
        <f t="shared" si="3"/>
        <v>105</v>
      </c>
      <c r="I50" s="15">
        <f t="shared" si="4"/>
        <v>157.5</v>
      </c>
      <c r="J50" s="16">
        <f t="shared" si="5"/>
        <v>210</v>
      </c>
    </row>
    <row r="51" spans="2:10" ht="12.75">
      <c r="B51" s="13">
        <v>4600</v>
      </c>
      <c r="C51" s="14">
        <f t="shared" si="0"/>
        <v>46</v>
      </c>
      <c r="D51" s="15">
        <f t="shared" si="6"/>
        <v>69</v>
      </c>
      <c r="E51" s="16">
        <f t="shared" si="7"/>
        <v>92</v>
      </c>
      <c r="G51" s="13">
        <v>10600</v>
      </c>
      <c r="H51" s="14">
        <f t="shared" si="3"/>
        <v>106</v>
      </c>
      <c r="I51" s="15">
        <f t="shared" si="4"/>
        <v>159</v>
      </c>
      <c r="J51" s="16">
        <f t="shared" si="5"/>
        <v>212</v>
      </c>
    </row>
    <row r="52" spans="2:10" ht="12.75">
      <c r="B52" s="13">
        <v>4700</v>
      </c>
      <c r="C52" s="14">
        <f t="shared" si="0"/>
        <v>47</v>
      </c>
      <c r="D52" s="15">
        <f t="shared" si="6"/>
        <v>70.5</v>
      </c>
      <c r="E52" s="16">
        <f t="shared" si="7"/>
        <v>94</v>
      </c>
      <c r="G52" s="13">
        <v>10700</v>
      </c>
      <c r="H52" s="14">
        <f t="shared" si="3"/>
        <v>107</v>
      </c>
      <c r="I52" s="15">
        <f t="shared" si="4"/>
        <v>160.5</v>
      </c>
      <c r="J52" s="16">
        <f t="shared" si="5"/>
        <v>214</v>
      </c>
    </row>
    <row r="53" spans="2:10" ht="12.75">
      <c r="B53" s="13">
        <v>4800</v>
      </c>
      <c r="C53" s="14">
        <f t="shared" si="0"/>
        <v>48</v>
      </c>
      <c r="D53" s="15">
        <f t="shared" si="6"/>
        <v>72</v>
      </c>
      <c r="E53" s="16">
        <f t="shared" si="7"/>
        <v>96</v>
      </c>
      <c r="G53" s="13">
        <v>10800</v>
      </c>
      <c r="H53" s="14">
        <f t="shared" si="3"/>
        <v>108</v>
      </c>
      <c r="I53" s="15">
        <f t="shared" si="4"/>
        <v>162</v>
      </c>
      <c r="J53" s="16">
        <f t="shared" si="5"/>
        <v>216</v>
      </c>
    </row>
    <row r="54" spans="2:10" ht="12.75">
      <c r="B54" s="13">
        <v>4900</v>
      </c>
      <c r="C54" s="14">
        <f t="shared" si="0"/>
        <v>49</v>
      </c>
      <c r="D54" s="15">
        <f t="shared" si="6"/>
        <v>73.5</v>
      </c>
      <c r="E54" s="16">
        <f t="shared" si="7"/>
        <v>98</v>
      </c>
      <c r="G54" s="13">
        <v>10900</v>
      </c>
      <c r="H54" s="14">
        <f t="shared" si="3"/>
        <v>109</v>
      </c>
      <c r="I54" s="15">
        <f t="shared" si="4"/>
        <v>163.5</v>
      </c>
      <c r="J54" s="16">
        <f t="shared" si="5"/>
        <v>218</v>
      </c>
    </row>
    <row r="55" spans="2:10" ht="12.75">
      <c r="B55" s="13">
        <v>5000</v>
      </c>
      <c r="C55" s="14">
        <f t="shared" si="0"/>
        <v>50</v>
      </c>
      <c r="D55" s="15">
        <f t="shared" si="6"/>
        <v>75</v>
      </c>
      <c r="E55" s="16">
        <f t="shared" si="7"/>
        <v>100</v>
      </c>
      <c r="G55" s="13">
        <v>11000</v>
      </c>
      <c r="H55" s="14">
        <f t="shared" si="3"/>
        <v>110</v>
      </c>
      <c r="I55" s="15">
        <f t="shared" si="4"/>
        <v>165</v>
      </c>
      <c r="J55" s="16">
        <f t="shared" si="5"/>
        <v>220</v>
      </c>
    </row>
    <row r="56" spans="2:10" ht="12.75">
      <c r="B56" s="13">
        <v>5100</v>
      </c>
      <c r="C56" s="14">
        <f t="shared" si="0"/>
        <v>51</v>
      </c>
      <c r="D56" s="15">
        <f t="shared" si="6"/>
        <v>76.5</v>
      </c>
      <c r="E56" s="16">
        <f t="shared" si="7"/>
        <v>102</v>
      </c>
      <c r="G56" s="13">
        <v>11100</v>
      </c>
      <c r="H56" s="14">
        <f t="shared" si="3"/>
        <v>111</v>
      </c>
      <c r="I56" s="15">
        <f t="shared" si="4"/>
        <v>166.5</v>
      </c>
      <c r="J56" s="16">
        <f t="shared" si="5"/>
        <v>222</v>
      </c>
    </row>
    <row r="57" spans="2:10" ht="12.75">
      <c r="B57" s="13">
        <v>5200</v>
      </c>
      <c r="C57" s="14">
        <f t="shared" si="0"/>
        <v>52</v>
      </c>
      <c r="D57" s="15">
        <f t="shared" si="6"/>
        <v>78</v>
      </c>
      <c r="E57" s="16">
        <f t="shared" si="7"/>
        <v>104</v>
      </c>
      <c r="G57" s="13">
        <v>11200</v>
      </c>
      <c r="H57" s="14">
        <f t="shared" si="3"/>
        <v>112</v>
      </c>
      <c r="I57" s="15">
        <f t="shared" si="4"/>
        <v>168</v>
      </c>
      <c r="J57" s="16">
        <f t="shared" si="5"/>
        <v>224</v>
      </c>
    </row>
    <row r="58" spans="2:10" ht="12.75">
      <c r="B58" s="13">
        <v>5300</v>
      </c>
      <c r="C58" s="14">
        <f t="shared" si="0"/>
        <v>53</v>
      </c>
      <c r="D58" s="15">
        <f t="shared" si="6"/>
        <v>79.5</v>
      </c>
      <c r="E58" s="16">
        <f t="shared" si="7"/>
        <v>106</v>
      </c>
      <c r="G58" s="13">
        <v>11300</v>
      </c>
      <c r="H58" s="14">
        <f t="shared" si="3"/>
        <v>113</v>
      </c>
      <c r="I58" s="15">
        <f t="shared" si="4"/>
        <v>169.5</v>
      </c>
      <c r="J58" s="16">
        <f t="shared" si="5"/>
        <v>226</v>
      </c>
    </row>
    <row r="59" spans="2:10" ht="12.75">
      <c r="B59" s="13">
        <v>5400</v>
      </c>
      <c r="C59" s="14">
        <f t="shared" si="0"/>
        <v>54</v>
      </c>
      <c r="D59" s="15">
        <f t="shared" si="6"/>
        <v>81</v>
      </c>
      <c r="E59" s="16">
        <f t="shared" si="7"/>
        <v>108</v>
      </c>
      <c r="G59" s="13">
        <v>11400</v>
      </c>
      <c r="H59" s="14">
        <f t="shared" si="3"/>
        <v>114</v>
      </c>
      <c r="I59" s="15">
        <f t="shared" si="4"/>
        <v>171</v>
      </c>
      <c r="J59" s="16">
        <f t="shared" si="5"/>
        <v>228</v>
      </c>
    </row>
    <row r="60" spans="2:10" ht="12.75">
      <c r="B60" s="13">
        <v>5500</v>
      </c>
      <c r="C60" s="14">
        <f t="shared" si="0"/>
        <v>55</v>
      </c>
      <c r="D60" s="15">
        <f t="shared" si="6"/>
        <v>82.5</v>
      </c>
      <c r="E60" s="16">
        <f t="shared" si="7"/>
        <v>110</v>
      </c>
      <c r="G60" s="13">
        <v>11500</v>
      </c>
      <c r="H60" s="14">
        <f t="shared" si="3"/>
        <v>115</v>
      </c>
      <c r="I60" s="15">
        <f t="shared" si="4"/>
        <v>172.5</v>
      </c>
      <c r="J60" s="16">
        <f t="shared" si="5"/>
        <v>230</v>
      </c>
    </row>
    <row r="61" spans="2:10" ht="12.75">
      <c r="B61" s="13">
        <v>5600</v>
      </c>
      <c r="C61" s="14">
        <f t="shared" si="0"/>
        <v>56</v>
      </c>
      <c r="D61" s="15">
        <f t="shared" si="6"/>
        <v>84</v>
      </c>
      <c r="E61" s="16">
        <f t="shared" si="7"/>
        <v>112</v>
      </c>
      <c r="G61" s="13">
        <v>11600</v>
      </c>
      <c r="H61" s="14">
        <f t="shared" si="3"/>
        <v>116</v>
      </c>
      <c r="I61" s="15">
        <f t="shared" si="4"/>
        <v>174</v>
      </c>
      <c r="J61" s="16">
        <f t="shared" si="5"/>
        <v>232</v>
      </c>
    </row>
    <row r="62" spans="2:10" ht="12.75">
      <c r="B62" s="13">
        <v>5700</v>
      </c>
      <c r="C62" s="14">
        <f t="shared" si="0"/>
        <v>57</v>
      </c>
      <c r="D62" s="15">
        <f t="shared" si="6"/>
        <v>85.5</v>
      </c>
      <c r="E62" s="16">
        <f t="shared" si="7"/>
        <v>114</v>
      </c>
      <c r="G62" s="13">
        <v>11700</v>
      </c>
      <c r="H62" s="14">
        <f t="shared" si="3"/>
        <v>117</v>
      </c>
      <c r="I62" s="15">
        <f t="shared" si="4"/>
        <v>175.5</v>
      </c>
      <c r="J62" s="16">
        <f t="shared" si="5"/>
        <v>234</v>
      </c>
    </row>
    <row r="63" spans="2:10" ht="12.75">
      <c r="B63" s="13">
        <v>5800</v>
      </c>
      <c r="C63" s="14">
        <f t="shared" si="0"/>
        <v>58</v>
      </c>
      <c r="D63" s="15">
        <f t="shared" si="6"/>
        <v>87</v>
      </c>
      <c r="E63" s="16">
        <f t="shared" si="7"/>
        <v>116</v>
      </c>
      <c r="G63" s="13">
        <v>11800</v>
      </c>
      <c r="H63" s="14">
        <f t="shared" si="3"/>
        <v>118</v>
      </c>
      <c r="I63" s="15">
        <f t="shared" si="4"/>
        <v>177</v>
      </c>
      <c r="J63" s="16">
        <f t="shared" si="5"/>
        <v>236</v>
      </c>
    </row>
    <row r="64" spans="2:10" ht="12.75">
      <c r="B64" s="13">
        <v>5900</v>
      </c>
      <c r="C64" s="14">
        <f t="shared" si="0"/>
        <v>59</v>
      </c>
      <c r="D64" s="15">
        <f t="shared" si="6"/>
        <v>88.5</v>
      </c>
      <c r="E64" s="16">
        <f t="shared" si="7"/>
        <v>118</v>
      </c>
      <c r="G64" s="13">
        <v>11900</v>
      </c>
      <c r="H64" s="14">
        <f t="shared" si="3"/>
        <v>119</v>
      </c>
      <c r="I64" s="15">
        <f t="shared" si="4"/>
        <v>178.5</v>
      </c>
      <c r="J64" s="16">
        <f t="shared" si="5"/>
        <v>238</v>
      </c>
    </row>
    <row r="65" spans="2:10" ht="13.5" thickBot="1">
      <c r="B65" s="17">
        <v>6000</v>
      </c>
      <c r="C65" s="18">
        <f t="shared" si="0"/>
        <v>60</v>
      </c>
      <c r="D65" s="19">
        <f t="shared" si="6"/>
        <v>90</v>
      </c>
      <c r="E65" s="20">
        <f t="shared" si="7"/>
        <v>120</v>
      </c>
      <c r="G65" s="17">
        <v>12000</v>
      </c>
      <c r="H65" s="18">
        <f t="shared" si="3"/>
        <v>120</v>
      </c>
      <c r="I65" s="19">
        <f t="shared" si="4"/>
        <v>180</v>
      </c>
      <c r="J65" s="20">
        <f t="shared" si="5"/>
        <v>240</v>
      </c>
    </row>
  </sheetData>
  <sheetProtection/>
  <printOptions/>
  <pageMargins left="0.42" right="0.33" top="0.46" bottom="0.37" header="0.17" footer="0.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3:F30"/>
  <sheetViews>
    <sheetView zoomScalePageLayoutView="0" workbookViewId="0" topLeftCell="A6">
      <selection activeCell="B8" sqref="B8"/>
    </sheetView>
  </sheetViews>
  <sheetFormatPr defaultColWidth="11.421875" defaultRowHeight="12.75"/>
  <cols>
    <col min="1" max="1" width="30.00390625" style="0" customWidth="1"/>
    <col min="3" max="3" width="7.8515625" style="0" customWidth="1"/>
    <col min="4" max="4" width="4.421875" style="0" customWidth="1"/>
  </cols>
  <sheetData>
    <row r="3" ht="30">
      <c r="A3" s="22" t="s">
        <v>26</v>
      </c>
    </row>
    <row r="5" ht="15">
      <c r="A5" s="21" t="s">
        <v>37</v>
      </c>
    </row>
    <row r="7" spans="1:6" ht="12.75">
      <c r="A7" t="s">
        <v>27</v>
      </c>
      <c r="B7" s="30">
        <v>140</v>
      </c>
      <c r="E7" s="34"/>
      <c r="F7" s="27" t="s">
        <v>33</v>
      </c>
    </row>
    <row r="8" spans="1:6" ht="12.75">
      <c r="A8" t="s">
        <v>28</v>
      </c>
      <c r="B8" s="30">
        <v>10</v>
      </c>
      <c r="E8" s="35"/>
      <c r="F8" s="27" t="s">
        <v>34</v>
      </c>
    </row>
    <row r="9" spans="1:6" ht="13.5" thickBot="1">
      <c r="A9" t="s">
        <v>29</v>
      </c>
      <c r="B9" s="31">
        <v>10</v>
      </c>
      <c r="E9" s="37"/>
      <c r="F9" s="27" t="s">
        <v>36</v>
      </c>
    </row>
    <row r="10" spans="1:2" ht="12.75">
      <c r="A10" t="s">
        <v>30</v>
      </c>
      <c r="B10" s="32">
        <f>B7+B8+B9</f>
        <v>160</v>
      </c>
    </row>
    <row r="12" spans="1:2" ht="12.75">
      <c r="A12" t="s">
        <v>31</v>
      </c>
      <c r="B12" s="30">
        <v>127</v>
      </c>
    </row>
    <row r="14" spans="1:2" ht="12.75">
      <c r="A14" t="s">
        <v>32</v>
      </c>
      <c r="B14" s="33">
        <f>(B12*B10)/10000</f>
        <v>2.032</v>
      </c>
    </row>
    <row r="16" spans="1:2" ht="12.75">
      <c r="A16" t="s">
        <v>35</v>
      </c>
      <c r="B16" s="36">
        <f>B14*1.3</f>
        <v>2.6416</v>
      </c>
    </row>
    <row r="19" ht="15">
      <c r="A19" s="21" t="s">
        <v>38</v>
      </c>
    </row>
    <row r="21" spans="1:6" ht="12.75">
      <c r="A21" t="s">
        <v>39</v>
      </c>
      <c r="B21" s="30">
        <v>400</v>
      </c>
      <c r="E21" s="34"/>
      <c r="F21" s="27" t="s">
        <v>33</v>
      </c>
    </row>
    <row r="22" spans="1:6" ht="12.75">
      <c r="A22" t="s">
        <v>40</v>
      </c>
      <c r="B22" s="30">
        <v>10</v>
      </c>
      <c r="E22" s="35"/>
      <c r="F22" s="27" t="s">
        <v>34</v>
      </c>
    </row>
    <row r="23" spans="1:6" ht="13.5" thickBot="1">
      <c r="A23" t="s">
        <v>41</v>
      </c>
      <c r="B23" s="31">
        <v>10</v>
      </c>
      <c r="E23" s="37"/>
      <c r="F23" s="27" t="s">
        <v>36</v>
      </c>
    </row>
    <row r="24" spans="1:2" ht="12.75">
      <c r="A24" t="s">
        <v>30</v>
      </c>
      <c r="B24" s="32">
        <f>B21+B22+B23</f>
        <v>420</v>
      </c>
    </row>
    <row r="26" spans="1:2" ht="12.75">
      <c r="A26" t="s">
        <v>31</v>
      </c>
      <c r="B26" s="30">
        <v>127</v>
      </c>
    </row>
    <row r="28" spans="1:2" ht="12.75">
      <c r="A28" t="s">
        <v>32</v>
      </c>
      <c r="B28" s="33">
        <f>(B26*B24)/10000</f>
        <v>5.334</v>
      </c>
    </row>
    <row r="30" spans="1:2" ht="12.75">
      <c r="A30" t="s">
        <v>35</v>
      </c>
      <c r="B30" s="36">
        <f>B28*1.3</f>
        <v>6.9342</v>
      </c>
    </row>
  </sheetData>
  <sheetProtection/>
  <printOptions/>
  <pageMargins left="0.47" right="0.42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KSB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Jonniaux</dc:creator>
  <cp:keywords/>
  <dc:description/>
  <cp:lastModifiedBy>User</cp:lastModifiedBy>
  <cp:lastPrinted>2011-05-11T15:38:44Z</cp:lastPrinted>
  <dcterms:created xsi:type="dcterms:W3CDTF">2011-05-09T10:56:37Z</dcterms:created>
  <dcterms:modified xsi:type="dcterms:W3CDTF">2018-04-28T06:49:47Z</dcterms:modified>
  <cp:category/>
  <cp:version/>
  <cp:contentType/>
  <cp:contentStatus/>
</cp:coreProperties>
</file>